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orm Responses 1" sheetId="1" r:id="rId4"/>
    <sheet state="visible" name="Recode" sheetId="2" r:id="rId5"/>
    <sheet state="visible" name="AnalyzeData" sheetId="3" r:id="rId6"/>
  </sheets>
  <definedNames/>
  <calcPr/>
</workbook>
</file>

<file path=xl/sharedStrings.xml><?xml version="1.0" encoding="utf-8"?>
<sst xmlns="http://schemas.openxmlformats.org/spreadsheetml/2006/main" count="74" uniqueCount="38">
  <si>
    <t>Timestamp</t>
  </si>
  <si>
    <t>ตำบล</t>
  </si>
  <si>
    <t>อำเภอ</t>
  </si>
  <si>
    <t>จังหวัด</t>
  </si>
  <si>
    <t xml:space="preserve">ประเมิน  ณ  วัน  เดือน ปี </t>
  </si>
  <si>
    <t>Team : ด้านกำลังคน ทีมคณะทำงานของตำบล [1. มีคณะกรรมการ/ทีมงาน เฝ้าระวังป้องกันโรคในตำบล ที่ประกอบด้วย ภาคส่วนต่างๆ ที่เกี่ยวข้อง ได้แก่ ภาครัฐ ภาคท้องถิ่น ภาคประชาชน หรือองค์กรอื่นๆ]</t>
  </si>
  <si>
    <t>Team : ด้านกำลังคน ทีมคณะทำงานของตำบล [2. มีการประชุมคณะกรรมการ/ทีมงาน วางแผนเฝ้าระวังป้องกันโรคฯ อย่างน้อยปีละ 4 ครั้ง]</t>
  </si>
  <si>
    <t>Team : ด้านกำลังคน ทีมคณะทำงานของตำบล [3. มีการกำหนดบทบาทหน้าที่ของคณะทำงาน /กรรมการที่ชัดเจน]</t>
  </si>
  <si>
    <t>Team : ด้านกำลังคน ทีมคณะทำงานของตำบล [4. อสม.หมอประจำบ้าน มีความพร้อมปฏิบัติการเฝ้าระวังป้องกันโรค ในระดับพร้อมมาก  อย่างน้อยร้อยละ 80ของ อสม.หมอประจำบ้านที่ได้รับการประเมินในตำบล]</t>
  </si>
  <si>
    <t>Plan: แผนเฝ้าระวัง ป้องกันโรคติดเชื้อโควิด-19 แบบมีส่วนร่วมของตำบล [5. ตำบลมีแผนเฝ้าระวัง ป้องกันโรคติดเชื้อโควิด 19 ระดับตำบล และมีการซักซ้อมเตรียมความพร้อมรับการระบาดของโรคติดเชื้อโควิด 19 ที่สอดคล้องกับ พชอ.]</t>
  </si>
  <si>
    <t>Plan: แผนเฝ้าระวัง ป้องกันโรคติดเชื้อโควิด-19 แบบมีส่วนร่วมของตำบล [6. ตำบลมีแผนงบประมาณ  เพื่อสนับสนุนการดำเนินงานควบคุมป้องกันโรคติดเชื้อโควิด 19 ของตำบล]</t>
  </si>
  <si>
    <t>Plan: แผนเฝ้าระวัง ป้องกันโรคติดเชื้อโควิด-19 แบบมีส่วนร่วมของตำบล [7. ตำบลมีแผนจัดหาวัสดุ อุปกรณ์ การควบคุมป้องกันโรค เช่น หน้ากากอนามัย หน้ากากผ้า  เจลล้างมือ  อุปกรณ์การตรวจวัดไข้ ที่เพียงพอ]</t>
  </si>
  <si>
    <t>Plan: แผนเฝ้าระวัง ป้องกันโรคติดเชื้อโควิด-19 แบบมีส่วนร่วมของตำบล [8. ตำบลมีแผนรองรับการให้ความช่วยเหลือปัจจัยพื้นฐานในการดำรงชีวิตของประชาชน ในภาวะวิกฤติ ครอบคลุมทุกด้าน]</t>
  </si>
  <si>
    <t>Plan: แผนเฝ้าระวัง ป้องกันโรคติดเชื้อโควิด-19 แบบมีส่วนร่วมของตำบล [9. ตำบลมีแผน หรือแนวทางปฏิบัติเพื่อดูแลกลุ่มเสี่ยงในชุมชน เช่น ผู้สูงอายุ ผู้พิการ ผู้มีปัญหาสุขภาพจิต  ผู้ป่วยโรคเรื้อรัง ฯลฯ  เมื่อเกิดการระบาดของโรคติดเชื้อโควิด 19]</t>
  </si>
  <si>
    <t>Action : กิจกรรมการ เฝ้าระวัง ป้องกันโรคติดเชื้อโควิด-19 ในตำบล [10. มีการกำหนดมาตรการ และควบคุมกำกับ การใช้มาตรการเฝ้าระวังป้องกันโรคติด เชื้อ-19 ของสถานประกอบการ พื้นที่สาธารณะในตำบลอย่างเคร่งครัด]</t>
  </si>
  <si>
    <t>Action : กิจกรรมการ เฝ้าระวัง ป้องกันโรคติดเชื้อโควิด-19 ในตำบล [11. มีการตรวจคัดกรอง เฝ้าระวังผู้เดินทางมาจากต่างจังหวัด ที่เข้ามาพักอาศัยอยู่ในพื้นที่ ทั้งระยะสั้นและระยะยาว]</t>
  </si>
  <si>
    <t>Action : กิจกรรมการ เฝ้าระวัง ป้องกันโรคติดเชื้อโควิด-19 ในตำบล [12. การกักกันตัว (Home Quarantine ) ผู้เดินทางมาจากพื้นที่เสี่ยง]</t>
  </si>
  <si>
    <t>Action : กิจกรรมการ เฝ้าระวัง ป้องกันโรคติดเชื้อโควิด-19 ในตำบล [13. การติดตามเฝ้าระวังกลุ่มเสี่ยง ตามเวลาที่กำหนด 14 วัน และบันทึกรายงานใน Application]</t>
  </si>
  <si>
    <t>Action : กิจกรรมการ เฝ้าระวัง ป้องกันโรคติดเชื้อโควิด-19 ในตำบล [14. มีการคัดกรอง  เยียวยาสุขภาพจิต ติดตามผู้บำบัดยาเสพติดในชุมชน]</t>
  </si>
  <si>
    <t>Result : ผลลัพธ์ของการดำเนินการในตำบล [15. ตำบลสามารถชะลอการระบาดของโรคติดเชื้อโควิด 19 และไม่พบผู้ติดเชื้อโควิด 19 รายใหม่ติดต่อกัน 14 วัน]</t>
  </si>
  <si>
    <t>16. ตำบล ศสมช. หรือสถานที่ ที่เป็นศูนย์ปฏิบัติการ และมีข้อมูลในการบริหารจัดการเฝ้าระวัง ป้องกันโรคที่เป็นปัจจุบัน</t>
  </si>
  <si>
    <t>17. ร้อยละของสถานประกอบการ ที่ผ่านเกณฑ์การประเมินความพร้อมระดับพร้อมมาก (ใช้ผลการประเมินชุดที่ 2 มาคำนวณ พิจารณาให้คะแนนดังนี้</t>
  </si>
  <si>
    <t>18. ร้อยละของประชาชนมีความพร้อมในการเปิดเมืองปลอดโรคติดเชื้อโควิด 19 ผ่านเกณฑ์ พร้อมมาก  (ใช้ผลการประเมินชุดที่ 3 มาคำนวณ พิจารณาให้คะแนนดังนี้)</t>
  </si>
  <si>
    <t>19. ประชาชนผู้ที่ได้รับผลกระทบจากโรคติดเชื้อโควิด 19 ได้รับการดูแล ช่วยเหลือจากชุมชน หรือหน่วยงานที่เกี่ยวข้อง ทั้งด้านจิตใจ สังคม และเศรษฐกิจ  อย่างทั่วถึง ( ให้ระดับคะแนน 0-3 คะแนน)</t>
  </si>
  <si>
    <t>หนองชัยศรี</t>
  </si>
  <si>
    <t>เมืองบุรีรัมย์</t>
  </si>
  <si>
    <t>บุรีรัมย์</t>
  </si>
  <si>
    <t>มี</t>
  </si>
  <si>
    <t>ไม่มี</t>
  </si>
  <si>
    <t>ไม่สามารถชะลอการระบาดของโรคได้</t>
  </si>
  <si>
    <t>2. มีสถานที่+ มีข้อมูล</t>
  </si>
  <si>
    <t>2 คะแนน = ร้อยละสถานประกอบการมีความพร้อมในระดับพร้อมมาก ร้อยละ 70-79</t>
  </si>
  <si>
    <t>2 คะแนน =ร้อยละของประชาชนมีความพร้อมในระดับพร้อมมาก ร้อยละ 80-89</t>
  </si>
  <si>
    <t>Team : ด้านกำลังคน ทีมคณะทำงานของตำบล</t>
  </si>
  <si>
    <t>Plan: แผนเฝ้าระวัง ป้องกันโรคติดเชื้อโควิด-19 แบบมีส่วนร่วมของตำบล</t>
  </si>
  <si>
    <t>Action : กิจกรรมการ เฝ้าระวัง ป้องกันโรคติดเชื้อโควิด-19 ในตำบล</t>
  </si>
  <si>
    <t>Result : ผลลัพธ์ของการดำเนินการในตำบล</t>
  </si>
  <si>
    <t>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</si>
</sst>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/d/yyyy h:mm:ss"/>
  </numFmts>
  <fonts count="4">
    <font>
      <sz val="10.0"/>
      <color rgb="FF000000"/>
      <name val="Arial"/>
    </font>
    <font>
      <color theme="1"/>
      <name val="Arial"/>
    </font>
    <font>
      <b/>
      <color theme="1"/>
      <name val="Arial"/>
    </font>
    <font>
      <b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10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164" xfId="0" applyAlignment="1" applyFont="1" applyNumberFormat="1">
      <alignment readingOrder="0"/>
    </xf>
    <xf borderId="0" fillId="0" fontId="1" numFmtId="0" xfId="0" applyAlignment="1" applyFont="1">
      <alignment readingOrder="0"/>
    </xf>
    <xf borderId="0" fillId="0" fontId="1" numFmtId="14" xfId="0" applyAlignment="1" applyFont="1" applyNumberFormat="1">
      <alignment readingOrder="0"/>
    </xf>
    <xf borderId="0" fillId="0" fontId="2" numFmtId="0" xfId="0" applyAlignment="1" applyFont="1">
      <alignment horizontal="center"/>
    </xf>
    <xf borderId="0" fillId="0" fontId="3" numFmtId="0" xfId="0" applyAlignment="1" applyFont="1">
      <alignment horizontal="left" readingOrder="0"/>
    </xf>
    <xf borderId="0" fillId="0" fontId="3" numFmtId="0" xfId="0" applyAlignment="1" applyFont="1">
      <alignment horizontal="center" readingOrder="0"/>
    </xf>
    <xf borderId="0" fillId="0" fontId="3" numFmtId="0" xfId="0" applyAlignment="1" applyFont="1">
      <alignment horizontal="center"/>
    </xf>
    <xf borderId="0" fillId="0" fontId="1" numFmtId="164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75"/>
  <cols>
    <col customWidth="1" min="1" max="1" width="15.43"/>
    <col customWidth="1" min="2" max="2" width="12.71"/>
    <col customWidth="1" min="3" max="3" width="12.43"/>
    <col customWidth="1" min="4" max="4" width="9.43"/>
    <col customWidth="1" min="5" max="5" width="15.57"/>
    <col customWidth="1" min="6" max="7" width="10.71"/>
    <col customWidth="1" min="8" max="8" width="11.57"/>
    <col customWidth="1" min="9" max="9" width="10.71"/>
    <col customWidth="1" min="10" max="11" width="11.0"/>
    <col customWidth="1" min="12" max="12" width="10.29"/>
    <col customWidth="1" min="13" max="13" width="10.0"/>
    <col customWidth="1" min="14" max="14" width="10.71"/>
    <col customWidth="1" min="15" max="15" width="11.57"/>
    <col customWidth="1" min="16" max="16" width="10.0"/>
    <col customWidth="1" min="17" max="17" width="11.0"/>
    <col customWidth="1" min="18" max="18" width="12.0"/>
    <col customWidth="1" min="19" max="19" width="9.43"/>
    <col customWidth="1" min="20" max="20" width="8.43"/>
    <col customWidth="1" min="21" max="22" width="11.29"/>
    <col customWidth="1" min="23" max="23" width="12.0"/>
    <col customWidth="1" min="24" max="24" width="9.14"/>
    <col customWidth="1" min="25" max="30" width="21.57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</row>
    <row r="2">
      <c r="A2" s="2">
        <v>43995.3824459375</v>
      </c>
      <c r="B2" s="3" t="s">
        <v>24</v>
      </c>
      <c r="C2" s="3" t="s">
        <v>25</v>
      </c>
      <c r="D2" s="3" t="s">
        <v>26</v>
      </c>
      <c r="E2" s="4">
        <v>43993.0</v>
      </c>
      <c r="F2" s="3" t="s">
        <v>27</v>
      </c>
      <c r="G2" s="3" t="s">
        <v>27</v>
      </c>
      <c r="H2" s="3" t="s">
        <v>27</v>
      </c>
      <c r="I2" s="3" t="s">
        <v>27</v>
      </c>
      <c r="J2" s="3" t="s">
        <v>27</v>
      </c>
      <c r="K2" s="3" t="s">
        <v>27</v>
      </c>
      <c r="L2" s="3" t="s">
        <v>27</v>
      </c>
      <c r="M2" s="3" t="s">
        <v>27</v>
      </c>
      <c r="N2" s="3" t="s">
        <v>27</v>
      </c>
      <c r="O2" s="3" t="s">
        <v>27</v>
      </c>
      <c r="P2" s="3" t="s">
        <v>28</v>
      </c>
      <c r="Q2" s="3" t="s">
        <v>27</v>
      </c>
      <c r="R2" s="3" t="s">
        <v>28</v>
      </c>
      <c r="S2" s="3" t="s">
        <v>28</v>
      </c>
      <c r="T2" s="3" t="s">
        <v>29</v>
      </c>
      <c r="U2" s="3" t="s">
        <v>30</v>
      </c>
      <c r="V2" s="3" t="s">
        <v>31</v>
      </c>
      <c r="W2" s="3" t="s">
        <v>32</v>
      </c>
      <c r="X2" s="3">
        <v>2.0</v>
      </c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75"/>
  <cols>
    <col customWidth="1" min="1" max="1" width="21.57"/>
    <col customWidth="1" min="2" max="2" width="11.29"/>
    <col customWidth="1" min="3" max="3" width="12.0"/>
    <col customWidth="1" min="4" max="4" width="9.14"/>
    <col customWidth="1" min="5" max="5" width="18.43"/>
    <col customWidth="1" min="6" max="30" width="21.57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</row>
    <row r="2">
      <c r="A2" s="2">
        <f>'Form Responses 1'!A2</f>
        <v>43995.38245</v>
      </c>
      <c r="B2" s="2" t="str">
        <f>'Form Responses 1'!B2</f>
        <v>หนองชัยศรี</v>
      </c>
      <c r="C2" s="2" t="str">
        <f>'Form Responses 1'!C2</f>
        <v>เมืองบุรีรัมย์</v>
      </c>
      <c r="D2" s="2" t="str">
        <f>'Form Responses 1'!D2</f>
        <v>บุรีรัมย์</v>
      </c>
      <c r="E2" s="2">
        <f>'Form Responses 1'!E2</f>
        <v>43993</v>
      </c>
      <c r="F2" s="3">
        <f>if('Form Responses 1'!F2="มี",1,0)</f>
        <v>1</v>
      </c>
      <c r="G2" s="3">
        <f>if('Form Responses 1'!G2="มี",1,0)</f>
        <v>1</v>
      </c>
      <c r="H2" s="3">
        <f>if('Form Responses 1'!H2="มี",1,0)</f>
        <v>1</v>
      </c>
      <c r="I2" s="3">
        <f>if('Form Responses 1'!I2="มี",2,0)</f>
        <v>2</v>
      </c>
      <c r="J2" s="3">
        <f>if('Form Responses 1'!J2="มี",1,0)</f>
        <v>1</v>
      </c>
      <c r="K2" s="3">
        <f>if('Form Responses 1'!K2="มี",1,0)</f>
        <v>1</v>
      </c>
      <c r="L2" s="3">
        <f>if('Form Responses 1'!L2="มี",1,0)</f>
        <v>1</v>
      </c>
      <c r="M2" s="3">
        <f>if('Form Responses 1'!M2="มี",1,0)</f>
        <v>1</v>
      </c>
      <c r="N2" s="3">
        <f>if('Form Responses 1'!N2="มี",1,0)</f>
        <v>1</v>
      </c>
      <c r="O2" s="3">
        <f>if('Form Responses 1'!O2="มี",1,0)</f>
        <v>1</v>
      </c>
      <c r="P2" s="3">
        <f>if('Form Responses 1'!P2="มี",1,0)</f>
        <v>0</v>
      </c>
      <c r="Q2" s="3">
        <f>if('Form Responses 1'!Q2="มี",1,0)</f>
        <v>1</v>
      </c>
      <c r="R2" s="3">
        <f>if('Form Responses 1'!R2="มี",1,0)</f>
        <v>0</v>
      </c>
      <c r="S2" s="3">
        <f>if('Form Responses 1'!S2="มี",1,0)</f>
        <v>0</v>
      </c>
      <c r="T2" s="3">
        <f>if('Form Responses 1'!T2="ไม่สามารถชะลอการระบาดของโรคได้",0,if('Form Responses 1'!T2="ไม่มีผู้ติดเชื้อรายใหม่ แต่ยังไม่ครบ 14 วัน",1,2))</f>
        <v>0</v>
      </c>
      <c r="U2" s="3">
        <f>if('Form Responses 1'!U2="มีสถานที่",1,if('Form Responses 1'!U2="มีสถานที่+ มีข้อมูล",2,3))</f>
        <v>3</v>
      </c>
      <c r="V2" s="3">
        <f>if('Form Responses 1'!V2="ร้อยละสถานประกอบการมีความพร้อมในระดับพร้อมมาก น้อยกว่าร้อยละ 60",0,if('Form Responses 1'!V2="ร้อยละสถานประกอบการมีความพร้อมในระดับพร้อมมาก ร้อยละ 60-69",1,if('Form Responses 1'!V2="ร้อยละสถานประกอบการมีความพร้อมในระดับพร้อมมาก ร้อยละ 70-79",2,if('Form Responses 1'!V2="ร้อยละสถานประกอบการมีความพร้อมในระดับพร้อมมาก ร้อยละ 80-89",3,4))))</f>
        <v>4</v>
      </c>
      <c r="W2" s="3">
        <f>if('Form Responses 1'!W2="ร้อยละประชาชนมีความพร้อมในระดับพร้อมมาก น้อยกว่าร้อยละ 70",0,if('Form Responses 1'!W2="ร้อยละประชาชนมีความพร้อมในระดับพร้อมมาก ร้อยละ 70-79",1,if('Form Responses 1'!W2="ร้อยละประชาชนมีความพร้อมในระดับพร้อมมาก ร้อยละ 80-89",2,3)))</f>
        <v>3</v>
      </c>
      <c r="X2" s="3">
        <v>2.0</v>
      </c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19.86"/>
  </cols>
  <sheetData>
    <row r="1">
      <c r="A1" s="5" t="str">
        <f>'Form Responses 1'!A1</f>
        <v>Timestamp</v>
      </c>
      <c r="B1" s="6" t="s">
        <v>33</v>
      </c>
      <c r="C1" s="6" t="s">
        <v>34</v>
      </c>
      <c r="D1" s="6" t="s">
        <v>35</v>
      </c>
      <c r="E1" s="6" t="s">
        <v>36</v>
      </c>
      <c r="F1" s="7" t="s">
        <v>37</v>
      </c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</row>
    <row r="2">
      <c r="A2" s="9">
        <f>'Form Responses 1'!A2</f>
        <v>43995.38245</v>
      </c>
      <c r="B2" s="1">
        <f>sum(Recode!F2:I2)</f>
        <v>5</v>
      </c>
      <c r="C2" s="1">
        <f>sum(Recode!J2:N2)</f>
        <v>5</v>
      </c>
      <c r="D2" s="1">
        <f>sum(Recode!O1:S1)</f>
        <v>0</v>
      </c>
      <c r="E2" s="1">
        <f>sum(Recode!T2:X2)</f>
        <v>12</v>
      </c>
      <c r="F2" s="1">
        <f>sum(B2:E2)</f>
        <v>22</v>
      </c>
      <c r="G2" s="1" t="str">
        <f>if(F2&gt;26,"พร้อมมาก",if(F2&gt;23,"พร้อมปานกลาง","ต้องปรับปรุง"))</f>
        <v>ต้องปรับปรุง</v>
      </c>
    </row>
  </sheetData>
  <drawing r:id="rId1"/>
</worksheet>
</file>